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546" activeTab="0"/>
  </bookViews>
  <sheets>
    <sheet name="Zestawienie stali" sheetId="1" r:id="rId1"/>
  </sheets>
  <definedNames>
    <definedName name="_xlnm.Print_Area" localSheetId="0">'Zestawienie stali'!$C$4:$M$19</definedName>
  </definedNames>
  <calcPr fullCalcOnLoad="1"/>
</workbook>
</file>

<file path=xl/sharedStrings.xml><?xml version="1.0" encoding="utf-8"?>
<sst xmlns="http://schemas.openxmlformats.org/spreadsheetml/2006/main" count="74" uniqueCount="39">
  <si>
    <t>pręta</t>
  </si>
  <si>
    <t>mm</t>
  </si>
  <si>
    <t>szt.</t>
  </si>
  <si>
    <t>m</t>
  </si>
  <si>
    <t xml:space="preserve">   DŁUGOŚĆ RAZEM</t>
  </si>
  <si>
    <t xml:space="preserve">   MASA    1m</t>
  </si>
  <si>
    <t>kg</t>
  </si>
  <si>
    <t xml:space="preserve">   MASA</t>
  </si>
  <si>
    <t xml:space="preserve">   MASA RAZEM</t>
  </si>
  <si>
    <t>ilość prętów</t>
  </si>
  <si>
    <t>Razem</t>
  </si>
  <si>
    <t>Nr pręta</t>
  </si>
  <si>
    <t>w 1 elem.</t>
  </si>
  <si>
    <t>Średnica pręta</t>
  </si>
  <si>
    <t>STAL ŻEBROWANA</t>
  </si>
  <si>
    <t>Długość</t>
  </si>
  <si>
    <t>Średnica</t>
  </si>
  <si>
    <t xml:space="preserve">ZESTAWIENIE STALI </t>
  </si>
  <si>
    <t>Nazwa</t>
  </si>
  <si>
    <t>Nr elementu</t>
  </si>
  <si>
    <t>elementu</t>
  </si>
  <si>
    <t>ilość elementów</t>
  </si>
  <si>
    <t>STAL KSZTAŁTOWA</t>
  </si>
  <si>
    <t>Nazwa elementu</t>
  </si>
  <si>
    <t>IPE270</t>
  </si>
  <si>
    <t>R-1</t>
  </si>
  <si>
    <t>R-2</t>
  </si>
  <si>
    <t>IPE400</t>
  </si>
  <si>
    <t>S-1</t>
  </si>
  <si>
    <t>S-2</t>
  </si>
  <si>
    <t>S-3</t>
  </si>
  <si>
    <t>HEB160</t>
  </si>
  <si>
    <t>PL-1</t>
  </si>
  <si>
    <t>C180</t>
  </si>
  <si>
    <t>18G2</t>
  </si>
  <si>
    <t>S-3a</t>
  </si>
  <si>
    <t>S355</t>
  </si>
  <si>
    <t>Sc-1</t>
  </si>
  <si>
    <t>Zestawienie na podstawie projektu budowlanego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</si>
</sst>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  <numFmt numFmtId="168" formatCode="&quot;61542&quot;0"/>
    <numFmt numFmtId="169" formatCode="&quot;fi&quot;0"/>
    <numFmt numFmtId="170" formatCode="&quot;f&quot;0"/>
    <numFmt numFmtId="171" formatCode="&quot;ø&quot;0"/>
    <numFmt numFmtId="172" formatCode="&quot;HEB&quot;0"/>
    <numFmt numFmtId="173" formatCode="&quot;RKA&quot;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5" fillId="1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171" fontId="22" fillId="0" borderId="17" xfId="0" applyNumberFormat="1" applyFont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166" fontId="22" fillId="0" borderId="18" xfId="0" applyNumberFormat="1" applyFont="1" applyBorder="1" applyAlignment="1">
      <alignment horizontal="center"/>
    </xf>
    <xf numFmtId="166" fontId="22" fillId="0" borderId="17" xfId="0" applyNumberFormat="1" applyFont="1" applyBorder="1" applyAlignment="1">
      <alignment horizontal="center"/>
    </xf>
    <xf numFmtId="166" fontId="22" fillId="0" borderId="19" xfId="0" applyNumberFormat="1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20" xfId="0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65" fontId="22" fillId="0" borderId="22" xfId="0" applyNumberFormat="1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166" fontId="24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166" fontId="22" fillId="0" borderId="12" xfId="0" applyNumberFormat="1" applyFont="1" applyBorder="1" applyAlignment="1">
      <alignment horizontal="center"/>
    </xf>
    <xf numFmtId="171" fontId="22" fillId="0" borderId="25" xfId="0" applyNumberFormat="1" applyFont="1" applyFill="1" applyBorder="1" applyAlignment="1">
      <alignment horizontal="center" vertical="center"/>
    </xf>
    <xf numFmtId="171" fontId="22" fillId="0" borderId="22" xfId="0" applyNumberFormat="1" applyFont="1" applyFill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/>
    </xf>
    <xf numFmtId="165" fontId="22" fillId="0" borderId="27" xfId="0" applyNumberFormat="1" applyFont="1" applyBorder="1" applyAlignment="1">
      <alignment horizontal="center"/>
    </xf>
    <xf numFmtId="166" fontId="24" fillId="0" borderId="27" xfId="0" applyNumberFormat="1" applyFont="1" applyBorder="1" applyAlignment="1">
      <alignment horizont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22" xfId="0" applyNumberFormat="1" applyFont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166" fontId="22" fillId="0" borderId="27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1" fontId="22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166" fontId="22" fillId="0" borderId="27" xfId="0" applyNumberFormat="1" applyFont="1" applyFill="1" applyBorder="1" applyAlignment="1">
      <alignment horizontal="center"/>
    </xf>
    <xf numFmtId="166" fontId="22" fillId="0" borderId="22" xfId="0" applyNumberFormat="1" applyFont="1" applyFill="1" applyBorder="1" applyAlignment="1">
      <alignment horizontal="center"/>
    </xf>
    <xf numFmtId="171" fontId="22" fillId="0" borderId="27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4"/>
  <sheetViews>
    <sheetView showGridLines="0" tabSelected="1" zoomScalePageLayoutView="0" workbookViewId="0" topLeftCell="F1">
      <selection activeCell="J26" sqref="J26"/>
    </sheetView>
  </sheetViews>
  <sheetFormatPr defaultColWidth="9.00390625" defaultRowHeight="12.75"/>
  <cols>
    <col min="1" max="1" width="9.125" style="2" customWidth="1"/>
    <col min="2" max="2" width="3.75390625" style="2" customWidth="1"/>
    <col min="3" max="3" width="5.375" style="2" customWidth="1"/>
    <col min="4" max="4" width="5.75390625" style="2" customWidth="1"/>
    <col min="5" max="5" width="10.25390625" style="2" customWidth="1"/>
    <col min="6" max="6" width="8.375" style="2" customWidth="1"/>
    <col min="7" max="7" width="11.875" style="2" customWidth="1"/>
    <col min="8" max="8" width="7.875" style="2" customWidth="1"/>
    <col min="9" max="9" width="6.625" style="2" customWidth="1"/>
    <col min="10" max="13" width="8.375" style="2" customWidth="1"/>
    <col min="14" max="23" width="9.125" style="2" customWidth="1"/>
    <col min="24" max="24" width="20.125" style="2" customWidth="1"/>
    <col min="25" max="16384" width="9.125" style="2" customWidth="1"/>
  </cols>
  <sheetData>
    <row r="1" ht="15.75">
      <c r="B1" s="1"/>
    </row>
    <row r="2" ht="16.5" customHeight="1">
      <c r="B2" s="1"/>
    </row>
    <row r="3" ht="13.5" customHeight="1" thickBot="1">
      <c r="B3" s="1"/>
    </row>
    <row r="4" spans="2:13" ht="17.25" customHeight="1" thickBot="1">
      <c r="B4" s="1"/>
      <c r="C4" s="57" t="s">
        <v>17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2:13" ht="13.5" customHeight="1" thickBot="1">
      <c r="B5" s="1"/>
      <c r="C5" s="60" t="s">
        <v>18</v>
      </c>
      <c r="D5" s="61"/>
      <c r="E5" s="66" t="s">
        <v>19</v>
      </c>
      <c r="F5" s="4" t="s">
        <v>18</v>
      </c>
      <c r="G5" s="5" t="s">
        <v>15</v>
      </c>
      <c r="H5" s="69" t="s">
        <v>12</v>
      </c>
      <c r="I5" s="71" t="s">
        <v>10</v>
      </c>
      <c r="J5" s="93" t="s">
        <v>22</v>
      </c>
      <c r="K5" s="94"/>
      <c r="L5" s="94"/>
      <c r="M5" s="95"/>
    </row>
    <row r="6" spans="2:13" ht="16.5" thickBot="1">
      <c r="B6" s="1"/>
      <c r="C6" s="62"/>
      <c r="D6" s="63"/>
      <c r="E6" s="67"/>
      <c r="F6" s="6" t="s">
        <v>20</v>
      </c>
      <c r="G6" s="7" t="s">
        <v>20</v>
      </c>
      <c r="H6" s="70"/>
      <c r="I6" s="72"/>
      <c r="J6" s="93" t="s">
        <v>34</v>
      </c>
      <c r="K6" s="94"/>
      <c r="L6" s="94"/>
      <c r="M6" s="95"/>
    </row>
    <row r="7" spans="2:13" ht="16.5" thickBot="1">
      <c r="B7" s="1"/>
      <c r="C7" s="64"/>
      <c r="D7" s="65"/>
      <c r="E7" s="68"/>
      <c r="F7" s="6"/>
      <c r="G7" s="7"/>
      <c r="H7" s="73" t="s">
        <v>21</v>
      </c>
      <c r="I7" s="74"/>
      <c r="J7" s="96" t="s">
        <v>23</v>
      </c>
      <c r="K7" s="97"/>
      <c r="L7" s="97"/>
      <c r="M7" s="98"/>
    </row>
    <row r="8" spans="2:13" ht="16.5" thickBot="1">
      <c r="B8" s="1"/>
      <c r="C8" s="76"/>
      <c r="D8" s="77"/>
      <c r="E8" s="8" t="s">
        <v>2</v>
      </c>
      <c r="F8" s="9" t="s">
        <v>1</v>
      </c>
      <c r="G8" s="8" t="s">
        <v>3</v>
      </c>
      <c r="H8" s="10" t="s">
        <v>2</v>
      </c>
      <c r="I8" s="7" t="s">
        <v>2</v>
      </c>
      <c r="J8" s="28" t="s">
        <v>24</v>
      </c>
      <c r="K8" s="28" t="s">
        <v>27</v>
      </c>
      <c r="L8" s="33" t="s">
        <v>31</v>
      </c>
      <c r="M8" s="29" t="s">
        <v>33</v>
      </c>
    </row>
    <row r="9" spans="2:13" ht="14.25" customHeight="1" thickBot="1">
      <c r="B9" s="1"/>
      <c r="C9" s="78" t="s">
        <v>25</v>
      </c>
      <c r="D9" s="79"/>
      <c r="E9" s="11">
        <v>1</v>
      </c>
      <c r="F9" s="12" t="s">
        <v>24</v>
      </c>
      <c r="G9" s="13">
        <v>9.06</v>
      </c>
      <c r="H9" s="14">
        <v>4</v>
      </c>
      <c r="I9" s="14">
        <f aca="true" t="shared" si="0" ref="I9:I15">H9</f>
        <v>4</v>
      </c>
      <c r="J9" s="15">
        <f>G9*I9</f>
        <v>36.24</v>
      </c>
      <c r="K9" s="16"/>
      <c r="L9" s="16"/>
      <c r="M9" s="16"/>
    </row>
    <row r="10" spans="2:13" ht="16.5" thickBot="1">
      <c r="B10" s="1"/>
      <c r="C10" s="57" t="s">
        <v>26</v>
      </c>
      <c r="D10" s="59"/>
      <c r="E10" s="26">
        <v>1</v>
      </c>
      <c r="F10" s="34" t="s">
        <v>27</v>
      </c>
      <c r="G10" s="35">
        <v>9.06</v>
      </c>
      <c r="H10" s="36">
        <v>10</v>
      </c>
      <c r="I10" s="36">
        <f t="shared" si="0"/>
        <v>10</v>
      </c>
      <c r="J10" s="37"/>
      <c r="K10" s="38">
        <f>G10*I10</f>
        <v>90.60000000000001</v>
      </c>
      <c r="L10" s="38"/>
      <c r="M10" s="38"/>
    </row>
    <row r="11" spans="2:13" ht="16.5" thickBot="1">
      <c r="B11" s="1"/>
      <c r="C11" s="91" t="s">
        <v>28</v>
      </c>
      <c r="D11" s="92"/>
      <c r="E11" s="39">
        <v>1</v>
      </c>
      <c r="F11" s="40" t="s">
        <v>24</v>
      </c>
      <c r="G11" s="41">
        <v>6.66</v>
      </c>
      <c r="H11" s="42">
        <v>4</v>
      </c>
      <c r="I11" s="42">
        <f t="shared" si="0"/>
        <v>4</v>
      </c>
      <c r="J11" s="15">
        <f>G11*I11</f>
        <v>26.64</v>
      </c>
      <c r="K11" s="27"/>
      <c r="L11" s="43"/>
      <c r="M11" s="43"/>
    </row>
    <row r="12" spans="2:13" ht="16.5" thickBot="1">
      <c r="B12" s="1"/>
      <c r="C12" s="55" t="s">
        <v>29</v>
      </c>
      <c r="D12" s="56"/>
      <c r="E12" s="45">
        <v>1</v>
      </c>
      <c r="F12" s="34" t="s">
        <v>27</v>
      </c>
      <c r="G12" s="35">
        <v>6.66</v>
      </c>
      <c r="H12" s="46">
        <v>10</v>
      </c>
      <c r="I12" s="46">
        <f t="shared" si="0"/>
        <v>10</v>
      </c>
      <c r="J12" s="47"/>
      <c r="K12" s="38">
        <f>G12*I12</f>
        <v>66.6</v>
      </c>
      <c r="L12" s="48"/>
      <c r="M12" s="48"/>
    </row>
    <row r="13" spans="2:13" s="18" customFormat="1" ht="16.5" thickBot="1">
      <c r="B13" s="1"/>
      <c r="C13" s="55" t="s">
        <v>30</v>
      </c>
      <c r="D13" s="56"/>
      <c r="E13" s="44">
        <v>1</v>
      </c>
      <c r="F13" s="49" t="s">
        <v>31</v>
      </c>
      <c r="G13" s="50">
        <v>7</v>
      </c>
      <c r="H13" s="51">
        <v>4</v>
      </c>
      <c r="I13" s="46">
        <f t="shared" si="0"/>
        <v>4</v>
      </c>
      <c r="J13" s="47"/>
      <c r="K13" s="38"/>
      <c r="L13" s="48">
        <f>G13*I13</f>
        <v>28</v>
      </c>
      <c r="M13" s="48"/>
    </row>
    <row r="14" spans="2:13" s="18" customFormat="1" ht="16.5" thickBot="1">
      <c r="B14" s="1"/>
      <c r="C14" s="55" t="s">
        <v>35</v>
      </c>
      <c r="D14" s="56"/>
      <c r="E14" s="44">
        <v>1</v>
      </c>
      <c r="F14" s="49" t="s">
        <v>31</v>
      </c>
      <c r="G14" s="50">
        <v>7.76</v>
      </c>
      <c r="H14" s="51">
        <v>2</v>
      </c>
      <c r="I14" s="46">
        <f t="shared" si="0"/>
        <v>2</v>
      </c>
      <c r="J14" s="47"/>
      <c r="K14" s="38"/>
      <c r="L14" s="48">
        <f>G14*I14</f>
        <v>15.52</v>
      </c>
      <c r="M14" s="48"/>
    </row>
    <row r="15" spans="2:13" s="18" customFormat="1" ht="16.5" thickBot="1">
      <c r="B15" s="1"/>
      <c r="C15" s="55" t="s">
        <v>32</v>
      </c>
      <c r="D15" s="56"/>
      <c r="E15" s="44">
        <v>1</v>
      </c>
      <c r="F15" s="49" t="s">
        <v>33</v>
      </c>
      <c r="G15" s="50">
        <v>36.8</v>
      </c>
      <c r="H15" s="51">
        <v>14</v>
      </c>
      <c r="I15" s="46">
        <f t="shared" si="0"/>
        <v>14</v>
      </c>
      <c r="J15" s="47"/>
      <c r="K15" s="38"/>
      <c r="L15" s="48"/>
      <c r="M15" s="48">
        <f>G15*I15</f>
        <v>515.1999999999999</v>
      </c>
    </row>
    <row r="16" spans="3:13" ht="16.5" thickBot="1">
      <c r="C16" s="80" t="s">
        <v>4</v>
      </c>
      <c r="D16" s="81"/>
      <c r="E16" s="81"/>
      <c r="F16" s="81"/>
      <c r="G16" s="81"/>
      <c r="H16" s="81"/>
      <c r="I16" s="3" t="s">
        <v>3</v>
      </c>
      <c r="J16" s="30">
        <f>SUM(J9:J15)</f>
        <v>62.88</v>
      </c>
      <c r="K16" s="30">
        <f>SUM(K9:K15)</f>
        <v>157.2</v>
      </c>
      <c r="L16" s="27">
        <f>SUM(L9:L15)</f>
        <v>43.519999999999996</v>
      </c>
      <c r="M16" s="20">
        <f>SUM(M9:M15)</f>
        <v>515.1999999999999</v>
      </c>
    </row>
    <row r="17" spans="3:13" ht="16.5" thickBot="1">
      <c r="C17" s="82" t="s">
        <v>5</v>
      </c>
      <c r="D17" s="83"/>
      <c r="E17" s="83"/>
      <c r="F17" s="83"/>
      <c r="G17" s="83"/>
      <c r="H17" s="83"/>
      <c r="I17" s="21" t="s">
        <v>6</v>
      </c>
      <c r="J17" s="31">
        <v>36.1</v>
      </c>
      <c r="K17" s="31">
        <v>66.3</v>
      </c>
      <c r="L17" s="22">
        <v>42.6</v>
      </c>
      <c r="M17" s="23">
        <v>22</v>
      </c>
    </row>
    <row r="18" spans="3:13" ht="16.5" thickBot="1">
      <c r="C18" s="84" t="s">
        <v>7</v>
      </c>
      <c r="D18" s="85"/>
      <c r="E18" s="85"/>
      <c r="F18" s="85"/>
      <c r="G18" s="85"/>
      <c r="H18" s="85"/>
      <c r="I18" s="19" t="s">
        <v>6</v>
      </c>
      <c r="J18" s="32">
        <f>J17*J16</f>
        <v>2269.9680000000003</v>
      </c>
      <c r="K18" s="32">
        <f>K17*K16</f>
        <v>10422.359999999999</v>
      </c>
      <c r="L18" s="24">
        <f>L17*L16</f>
        <v>1853.952</v>
      </c>
      <c r="M18" s="25">
        <f>M17*M16</f>
        <v>11334.399999999998</v>
      </c>
    </row>
    <row r="19" spans="3:13" ht="16.5" thickBot="1">
      <c r="C19" s="86" t="s">
        <v>8</v>
      </c>
      <c r="D19" s="87"/>
      <c r="E19" s="87"/>
      <c r="F19" s="87"/>
      <c r="G19" s="87"/>
      <c r="H19" s="87"/>
      <c r="I19" s="26" t="s">
        <v>6</v>
      </c>
      <c r="J19" s="88">
        <f>SUM(J18:M18)</f>
        <v>25880.679999999997</v>
      </c>
      <c r="K19" s="89"/>
      <c r="L19" s="89"/>
      <c r="M19" s="90"/>
    </row>
    <row r="21" spans="3:13" ht="16.5" thickBot="1">
      <c r="C21" s="75" t="s">
        <v>38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7:24" ht="16.5" thickBot="1">
      <c r="Q22" s="57" t="s">
        <v>17</v>
      </c>
      <c r="R22" s="58"/>
      <c r="S22" s="58"/>
      <c r="T22" s="58"/>
      <c r="U22" s="58"/>
      <c r="V22" s="58"/>
      <c r="W22" s="58"/>
      <c r="X22" s="59"/>
    </row>
    <row r="23" spans="17:24" ht="16.5" thickBot="1">
      <c r="Q23" s="60" t="s">
        <v>18</v>
      </c>
      <c r="R23" s="61"/>
      <c r="S23" s="66" t="s">
        <v>11</v>
      </c>
      <c r="T23" s="4" t="s">
        <v>16</v>
      </c>
      <c r="U23" s="5" t="s">
        <v>15</v>
      </c>
      <c r="V23" s="69" t="s">
        <v>12</v>
      </c>
      <c r="W23" s="71" t="s">
        <v>10</v>
      </c>
      <c r="X23" s="52" t="s">
        <v>14</v>
      </c>
    </row>
    <row r="24" spans="17:24" ht="16.5" thickBot="1">
      <c r="Q24" s="62"/>
      <c r="R24" s="63"/>
      <c r="S24" s="67"/>
      <c r="T24" s="6" t="s">
        <v>0</v>
      </c>
      <c r="U24" s="7" t="s">
        <v>0</v>
      </c>
      <c r="V24" s="70"/>
      <c r="W24" s="72"/>
      <c r="X24" s="52" t="s">
        <v>36</v>
      </c>
    </row>
    <row r="25" spans="17:24" ht="16.5" customHeight="1" thickBot="1">
      <c r="Q25" s="64"/>
      <c r="R25" s="65"/>
      <c r="S25" s="68"/>
      <c r="T25" s="6"/>
      <c r="U25" s="7"/>
      <c r="V25" s="73" t="s">
        <v>9</v>
      </c>
      <c r="W25" s="74"/>
      <c r="X25" s="53" t="s">
        <v>13</v>
      </c>
    </row>
    <row r="26" spans="17:24" ht="16.5" customHeight="1" thickBot="1">
      <c r="Q26" s="76"/>
      <c r="R26" s="77"/>
      <c r="S26" s="8" t="s">
        <v>2</v>
      </c>
      <c r="T26" s="9" t="s">
        <v>1</v>
      </c>
      <c r="U26" s="8" t="s">
        <v>3</v>
      </c>
      <c r="V26" s="10" t="s">
        <v>2</v>
      </c>
      <c r="W26" s="7" t="s">
        <v>2</v>
      </c>
      <c r="X26" s="33">
        <v>16</v>
      </c>
    </row>
    <row r="27" spans="17:24" ht="16.5" thickBot="1">
      <c r="Q27" s="78" t="s">
        <v>37</v>
      </c>
      <c r="R27" s="79"/>
      <c r="S27" s="11">
        <v>1</v>
      </c>
      <c r="T27" s="12">
        <v>16</v>
      </c>
      <c r="U27" s="13">
        <v>7.55</v>
      </c>
      <c r="V27" s="14">
        <v>32</v>
      </c>
      <c r="W27" s="14">
        <f>V27</f>
        <v>32</v>
      </c>
      <c r="X27" s="16">
        <f>IF($T27=16,$U27*$W27," ")</f>
        <v>241.6</v>
      </c>
    </row>
    <row r="28" spans="17:24" ht="16.5" thickBot="1">
      <c r="Q28" s="57" t="s">
        <v>37</v>
      </c>
      <c r="R28" s="59"/>
      <c r="S28" s="26">
        <v>2</v>
      </c>
      <c r="T28" s="34">
        <v>16</v>
      </c>
      <c r="U28" s="35">
        <v>8.86</v>
      </c>
      <c r="V28" s="36">
        <v>12</v>
      </c>
      <c r="W28" s="36">
        <f>V28</f>
        <v>12</v>
      </c>
      <c r="X28" s="17">
        <f>IF($T28=16,$U28*$W28," ")</f>
        <v>106.32</v>
      </c>
    </row>
    <row r="29" spans="17:24" ht="16.5" thickBot="1">
      <c r="Q29" s="80" t="s">
        <v>4</v>
      </c>
      <c r="R29" s="81"/>
      <c r="S29" s="81"/>
      <c r="T29" s="81"/>
      <c r="U29" s="81"/>
      <c r="V29" s="81"/>
      <c r="W29" s="3" t="s">
        <v>3</v>
      </c>
      <c r="X29" s="27">
        <f>SUM(X27:X28)</f>
        <v>347.91999999999996</v>
      </c>
    </row>
    <row r="30" spans="17:24" ht="16.5" thickBot="1">
      <c r="Q30" s="82" t="s">
        <v>5</v>
      </c>
      <c r="R30" s="83"/>
      <c r="S30" s="83"/>
      <c r="T30" s="83"/>
      <c r="U30" s="83"/>
      <c r="V30" s="83"/>
      <c r="W30" s="21" t="s">
        <v>6</v>
      </c>
      <c r="X30" s="22">
        <v>1.59</v>
      </c>
    </row>
    <row r="31" spans="17:24" ht="16.5" thickBot="1">
      <c r="Q31" s="84" t="s">
        <v>7</v>
      </c>
      <c r="R31" s="85"/>
      <c r="S31" s="85"/>
      <c r="T31" s="85"/>
      <c r="U31" s="85"/>
      <c r="V31" s="85"/>
      <c r="W31" s="19" t="s">
        <v>6</v>
      </c>
      <c r="X31" s="24">
        <f>X30*X29</f>
        <v>553.1927999999999</v>
      </c>
    </row>
    <row r="32" spans="17:24" ht="16.5" thickBot="1">
      <c r="Q32" s="86" t="s">
        <v>8</v>
      </c>
      <c r="R32" s="87"/>
      <c r="S32" s="87"/>
      <c r="T32" s="87"/>
      <c r="U32" s="87"/>
      <c r="V32" s="87"/>
      <c r="W32" s="26" t="s">
        <v>6</v>
      </c>
      <c r="X32" s="54">
        <f>SUM(X31:X31)</f>
        <v>553.1927999999999</v>
      </c>
    </row>
    <row r="34" spans="17:24" ht="15.75">
      <c r="Q34" s="75" t="s">
        <v>38</v>
      </c>
      <c r="R34" s="75"/>
      <c r="S34" s="75"/>
      <c r="T34" s="75"/>
      <c r="U34" s="75"/>
      <c r="V34" s="75"/>
      <c r="W34" s="75"/>
      <c r="X34" s="75"/>
    </row>
    <row r="37" ht="16.5" customHeight="1"/>
    <row r="38" ht="16.5" customHeight="1"/>
    <row r="39" ht="16.5" customHeight="1"/>
  </sheetData>
  <sheetProtection/>
  <mergeCells count="37">
    <mergeCell ref="Q31:V31"/>
    <mergeCell ref="Q32:V32"/>
    <mergeCell ref="E5:E7"/>
    <mergeCell ref="C4:M4"/>
    <mergeCell ref="J5:M5"/>
    <mergeCell ref="J6:M6"/>
    <mergeCell ref="J7:M7"/>
    <mergeCell ref="H7:I7"/>
    <mergeCell ref="C8:D8"/>
    <mergeCell ref="C10:D10"/>
    <mergeCell ref="C9:D9"/>
    <mergeCell ref="Q29:V29"/>
    <mergeCell ref="I5:I6"/>
    <mergeCell ref="C5:D7"/>
    <mergeCell ref="H5:H6"/>
    <mergeCell ref="C11:D11"/>
    <mergeCell ref="C12:D12"/>
    <mergeCell ref="C13:D13"/>
    <mergeCell ref="Q26:R26"/>
    <mergeCell ref="Q27:R27"/>
    <mergeCell ref="Q28:R28"/>
    <mergeCell ref="Q34:X34"/>
    <mergeCell ref="C16:H16"/>
    <mergeCell ref="C17:H17"/>
    <mergeCell ref="C18:H18"/>
    <mergeCell ref="C19:H19"/>
    <mergeCell ref="J19:M19"/>
    <mergeCell ref="Q30:V30"/>
    <mergeCell ref="C14:D14"/>
    <mergeCell ref="Q22:X22"/>
    <mergeCell ref="Q23:R25"/>
    <mergeCell ref="S23:S25"/>
    <mergeCell ref="V23:V24"/>
    <mergeCell ref="W23:W24"/>
    <mergeCell ref="V25:W25"/>
    <mergeCell ref="C21:M21"/>
    <mergeCell ref="C15:D1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POLTEGOR</dc:creator>
  <cp:keywords/>
  <dc:description/>
  <cp:lastModifiedBy>Kowalski Ryszard</cp:lastModifiedBy>
  <cp:lastPrinted>2008-05-16T11:43:16Z</cp:lastPrinted>
  <dcterms:created xsi:type="dcterms:W3CDTF">1998-05-18T23:52:45Z</dcterms:created>
  <dcterms:modified xsi:type="dcterms:W3CDTF">2014-09-07T21:46:49Z</dcterms:modified>
  <cp:category/>
  <cp:version/>
  <cp:contentType/>
  <cp:contentStatus/>
</cp:coreProperties>
</file>